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 Tresser\Desktop\Civics\CivicLab\Funding\CCT\CCT Board Contributions\"/>
    </mc:Choice>
  </mc:AlternateContent>
  <bookViews>
    <workbookView xWindow="480" yWindow="195" windowWidth="18195" windowHeight="1074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A10" i="1"/>
  <c r="A18" i="1" l="1"/>
  <c r="P42" i="1"/>
  <c r="A14" i="1" l="1"/>
  <c r="A40" i="1"/>
  <c r="A37" i="1"/>
  <c r="A34" i="1"/>
  <c r="A30" i="1"/>
  <c r="A29" i="1"/>
  <c r="A25" i="1"/>
  <c r="A23" i="1"/>
  <c r="A13" i="1"/>
  <c r="A11" i="1"/>
  <c r="O42" i="1"/>
  <c r="N42" i="1"/>
  <c r="M42" i="1"/>
  <c r="L42" i="1"/>
  <c r="K42" i="1"/>
  <c r="J42" i="1"/>
  <c r="I42" i="1"/>
  <c r="H42" i="1"/>
  <c r="A42" i="1" l="1"/>
</calcChain>
</file>

<file path=xl/sharedStrings.xml><?xml version="1.0" encoding="utf-8"?>
<sst xmlns="http://schemas.openxmlformats.org/spreadsheetml/2006/main" count="44" uniqueCount="29">
  <si>
    <t>Clark</t>
  </si>
  <si>
    <t>Emanuel</t>
  </si>
  <si>
    <t>Madigan</t>
  </si>
  <si>
    <t>Daley</t>
  </si>
  <si>
    <t>Brown</t>
  </si>
  <si>
    <t>Ed Burke</t>
  </si>
  <si>
    <t>Anne Burke</t>
  </si>
  <si>
    <t>Ruiz</t>
  </si>
  <si>
    <t>Garcia</t>
  </si>
  <si>
    <t>Chico</t>
  </si>
  <si>
    <t>del Valle</t>
  </si>
  <si>
    <t>Rowe</t>
  </si>
  <si>
    <t>Together Illinois</t>
  </si>
  <si>
    <t>Stand For Children</t>
  </si>
  <si>
    <t>We Mean Business</t>
  </si>
  <si>
    <t>TOTALS</t>
  </si>
  <si>
    <t>Wolf</t>
  </si>
  <si>
    <t>Rauner</t>
  </si>
  <si>
    <t>Lowry</t>
  </si>
  <si>
    <t>Ferro</t>
  </si>
  <si>
    <t>Bluhm</t>
  </si>
  <si>
    <t>Castro</t>
  </si>
  <si>
    <t>Reinsdorf</t>
  </si>
  <si>
    <t>Board Member</t>
  </si>
  <si>
    <t>Chicago Community Trust - 2015 board members selected campaign contributions - 2000-2015*</t>
  </si>
  <si>
    <t>IL Network Charter Schools PAC</t>
  </si>
  <si>
    <t>Bluhm (via husband David Helfand)</t>
  </si>
  <si>
    <t>Blagojevich</t>
  </si>
  <si>
    <t>*2017 for Rowe &amp; Helfand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</si>
</sst>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2" borderId="2" xfId="0" applyNumberFormat="1" applyFill="1" applyBorder="1"/>
    <xf numFmtId="0" fontId="0" fillId="0" borderId="7" xfId="0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/>
    <xf numFmtId="0" fontId="1" fillId="2" borderId="4" xfId="0" applyFont="1" applyFill="1" applyBorder="1"/>
    <xf numFmtId="0" fontId="0" fillId="4" borderId="3" xfId="0" applyFill="1" applyBorder="1"/>
    <xf numFmtId="164" fontId="0" fillId="5" borderId="2" xfId="0" applyNumberForma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0" fillId="0" borderId="3" xfId="0" applyBorder="1"/>
    <xf numFmtId="0" fontId="0" fillId="0" borderId="7" xfId="0" applyFill="1" applyBorder="1" applyAlignment="1">
      <alignment wrapText="1"/>
    </xf>
    <xf numFmtId="164" fontId="2" fillId="2" borderId="2" xfId="0" applyNumberFormat="1" applyFont="1" applyFill="1" applyBorder="1"/>
    <xf numFmtId="0" fontId="1" fillId="0" borderId="1" xfId="0" applyFont="1" applyBorder="1" applyAlignment="1">
      <alignment wrapText="1"/>
    </xf>
    <xf numFmtId="164" fontId="0" fillId="0" borderId="7" xfId="0" applyNumberFormat="1" applyBorder="1"/>
    <xf numFmtId="164" fontId="0" fillId="0" borderId="7" xfId="0" applyNumberFormat="1" applyFont="1" applyBorder="1" applyAlignment="1">
      <alignment wrapText="1"/>
    </xf>
    <xf numFmtId="164" fontId="1" fillId="2" borderId="4" xfId="0" applyNumberFormat="1" applyFont="1" applyFill="1" applyBorder="1"/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28576</xdr:rowOff>
    </xdr:from>
    <xdr:to>
      <xdr:col>6</xdr:col>
      <xdr:colOff>523875</xdr:colOff>
      <xdr:row>6</xdr:row>
      <xdr:rowOff>136498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6" y="28576"/>
          <a:ext cx="2428874" cy="125092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P44"/>
  <sheetViews>
    <sheetView tabSelected="1" workbookViewId="0">
      <selection activeCell="B42" sqref="B42"/>
    </sheetView>
  </sheetViews>
  <sheetFormatPr defaultRowHeight="15" x14ac:dyDescent="0.25"/>
  <cols>
    <col min="2" max="3" width="14.28515625" customWidth="1"/>
    <col min="4" max="4" width="11.140625" bestFit="1" customWidth="1"/>
    <col min="5" max="5" width="9.28515625" bestFit="1" customWidth="1"/>
    <col min="6" max="6" width="8.5703125" customWidth="1"/>
    <col min="7" max="7" width="8.42578125" customWidth="1"/>
    <col min="9" max="9" width="11.5703125" customWidth="1"/>
    <col min="10" max="10" width="8" customWidth="1"/>
    <col min="11" max="11" width="7.7109375" customWidth="1"/>
    <col min="12" max="12" width="9.28515625" bestFit="1" customWidth="1"/>
    <col min="13" max="13" width="10.140625" bestFit="1" customWidth="1"/>
    <col min="16" max="16" width="12.42578125" customWidth="1"/>
  </cols>
  <sheetData>
    <row r="7" spans="1:16" ht="15.75" thickBot="1" x14ac:dyDescent="0.3"/>
    <row r="8" spans="1:16" ht="15.75" thickBot="1" x14ac:dyDescent="0.3">
      <c r="D8" s="6" t="s">
        <v>24</v>
      </c>
      <c r="E8" s="7"/>
      <c r="F8" s="7"/>
      <c r="G8" s="7"/>
      <c r="H8" s="7"/>
      <c r="I8" s="7"/>
      <c r="J8" s="7"/>
      <c r="K8" s="7"/>
      <c r="L8" s="8"/>
      <c r="M8" s="8"/>
    </row>
    <row r="9" spans="1:16" ht="42" customHeight="1" x14ac:dyDescent="0.25">
      <c r="A9" s="17" t="s">
        <v>15</v>
      </c>
      <c r="B9" s="2" t="s">
        <v>23</v>
      </c>
      <c r="C9" s="2" t="s">
        <v>27</v>
      </c>
      <c r="D9" s="5" t="s">
        <v>1</v>
      </c>
      <c r="E9" s="5" t="s">
        <v>2</v>
      </c>
      <c r="F9" s="5" t="s">
        <v>3</v>
      </c>
      <c r="G9" s="5" t="s">
        <v>17</v>
      </c>
      <c r="H9" s="5" t="s">
        <v>5</v>
      </c>
      <c r="I9" s="5" t="s">
        <v>6</v>
      </c>
      <c r="J9" s="5" t="s">
        <v>8</v>
      </c>
      <c r="K9" s="5" t="s">
        <v>9</v>
      </c>
      <c r="L9" s="5" t="s">
        <v>10</v>
      </c>
      <c r="M9" s="9" t="s">
        <v>12</v>
      </c>
      <c r="N9" s="2" t="s">
        <v>13</v>
      </c>
      <c r="O9" s="2" t="s">
        <v>14</v>
      </c>
      <c r="P9" s="18" t="s">
        <v>25</v>
      </c>
    </row>
    <row r="10" spans="1:16" ht="42" customHeight="1" x14ac:dyDescent="0.25">
      <c r="A10" s="26">
        <f>C10+D10+F10+G10</f>
        <v>224300</v>
      </c>
      <c r="B10" s="22" t="s">
        <v>26</v>
      </c>
      <c r="C10" s="24">
        <v>25000</v>
      </c>
      <c r="D10" s="23">
        <v>140000</v>
      </c>
      <c r="E10" s="23"/>
      <c r="F10" s="23">
        <v>4000</v>
      </c>
      <c r="G10" s="23">
        <v>55300</v>
      </c>
      <c r="H10" s="5"/>
      <c r="I10" s="5"/>
      <c r="J10" s="5"/>
      <c r="K10" s="5"/>
      <c r="L10" s="5"/>
      <c r="M10" s="9"/>
      <c r="N10" s="2"/>
      <c r="O10" s="2"/>
      <c r="P10" s="18"/>
    </row>
    <row r="11" spans="1:16" x14ac:dyDescent="0.25">
      <c r="A11" s="11">
        <f>D11+D12+E11</f>
        <v>8000</v>
      </c>
      <c r="B11" s="16" t="s">
        <v>0</v>
      </c>
      <c r="C11" s="16"/>
      <c r="D11" s="11">
        <v>2500</v>
      </c>
      <c r="E11" s="11">
        <v>5000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6" x14ac:dyDescent="0.25">
      <c r="A12" s="10"/>
      <c r="B12" s="16"/>
      <c r="C12" s="16"/>
      <c r="D12" s="11">
        <v>500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 spans="1:16" x14ac:dyDescent="0.25">
      <c r="A13" s="3">
        <f>+D13+F13</f>
        <v>500</v>
      </c>
      <c r="B13" s="17" t="s">
        <v>4</v>
      </c>
      <c r="C13" s="17"/>
      <c r="D13" s="3">
        <v>250</v>
      </c>
      <c r="E13" s="3"/>
      <c r="F13" s="3">
        <v>250</v>
      </c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x14ac:dyDescent="0.25">
      <c r="A14" s="11">
        <f>E14+F14+H14+J14+K14+L14+F15+H15+L15+F16+F17</f>
        <v>4350</v>
      </c>
      <c r="B14" s="16" t="s">
        <v>7</v>
      </c>
      <c r="C14" s="16"/>
      <c r="D14" s="11"/>
      <c r="E14" s="11">
        <v>1000</v>
      </c>
      <c r="F14" s="11">
        <v>200</v>
      </c>
      <c r="G14" s="11"/>
      <c r="H14" s="11">
        <v>500</v>
      </c>
      <c r="I14" s="11"/>
      <c r="J14" s="11">
        <v>250</v>
      </c>
      <c r="K14" s="11">
        <v>500</v>
      </c>
      <c r="L14" s="11">
        <v>500</v>
      </c>
      <c r="M14" s="11"/>
      <c r="N14" s="11"/>
      <c r="O14" s="11"/>
      <c r="P14" s="10"/>
    </row>
    <row r="15" spans="1:16" x14ac:dyDescent="0.25">
      <c r="A15" s="10"/>
      <c r="B15" s="16"/>
      <c r="C15" s="16"/>
      <c r="D15" s="11"/>
      <c r="E15" s="11"/>
      <c r="F15" s="11">
        <v>250</v>
      </c>
      <c r="G15" s="11"/>
      <c r="H15" s="11">
        <v>200</v>
      </c>
      <c r="I15" s="11"/>
      <c r="J15" s="11"/>
      <c r="K15" s="11"/>
      <c r="L15" s="11">
        <v>250</v>
      </c>
      <c r="M15" s="11"/>
      <c r="N15" s="11"/>
      <c r="O15" s="11"/>
      <c r="P15" s="10"/>
    </row>
    <row r="16" spans="1:16" x14ac:dyDescent="0.25">
      <c r="A16" s="10"/>
      <c r="B16" s="16"/>
      <c r="C16" s="16"/>
      <c r="D16" s="11"/>
      <c r="E16" s="11"/>
      <c r="F16" s="11">
        <v>450</v>
      </c>
      <c r="G16" s="11"/>
      <c r="H16" s="11"/>
      <c r="I16" s="11"/>
      <c r="J16" s="11"/>
      <c r="K16" s="11"/>
      <c r="L16" s="11"/>
      <c r="M16" s="11"/>
      <c r="N16" s="11"/>
      <c r="O16" s="11"/>
      <c r="P16" s="10"/>
    </row>
    <row r="17" spans="1:16" x14ac:dyDescent="0.25">
      <c r="A17" s="10"/>
      <c r="B17" s="16"/>
      <c r="C17" s="16"/>
      <c r="D17" s="11"/>
      <c r="E17" s="11"/>
      <c r="F17" s="11">
        <v>250</v>
      </c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 spans="1:16" x14ac:dyDescent="0.25">
      <c r="A18" s="3">
        <f>D18+F18+H18+I18+M18+N18+O18+D19+F19+H19+D20+H20+H21+H22+P18</f>
        <v>426800</v>
      </c>
      <c r="B18" s="17" t="s">
        <v>11</v>
      </c>
      <c r="C18" s="17"/>
      <c r="D18" s="3">
        <v>10000</v>
      </c>
      <c r="E18" s="3"/>
      <c r="F18" s="3">
        <v>1000</v>
      </c>
      <c r="G18" s="3"/>
      <c r="H18" s="3">
        <v>1500</v>
      </c>
      <c r="I18" s="3">
        <v>5000</v>
      </c>
      <c r="J18" s="3"/>
      <c r="K18" s="3"/>
      <c r="L18" s="3"/>
      <c r="M18" s="3">
        <v>50000</v>
      </c>
      <c r="N18" s="3">
        <v>10000</v>
      </c>
      <c r="O18" s="3">
        <v>30000</v>
      </c>
      <c r="P18" s="3">
        <v>300000</v>
      </c>
    </row>
    <row r="19" spans="1:16" x14ac:dyDescent="0.25">
      <c r="A19" s="1"/>
      <c r="B19" s="17"/>
      <c r="C19" s="17"/>
      <c r="D19" s="3">
        <v>5000</v>
      </c>
      <c r="E19" s="3"/>
      <c r="F19" s="3">
        <v>1500</v>
      </c>
      <c r="G19" s="3"/>
      <c r="H19" s="3">
        <v>1000</v>
      </c>
      <c r="I19" s="3"/>
      <c r="J19" s="3"/>
      <c r="K19" s="3"/>
      <c r="L19" s="3"/>
      <c r="M19" s="3"/>
      <c r="N19" s="3"/>
      <c r="O19" s="3"/>
      <c r="P19" s="1"/>
    </row>
    <row r="20" spans="1:16" x14ac:dyDescent="0.25">
      <c r="A20" s="1"/>
      <c r="B20" s="17"/>
      <c r="C20" s="17"/>
      <c r="D20" s="3">
        <v>5300</v>
      </c>
      <c r="E20" s="3"/>
      <c r="F20" s="3"/>
      <c r="G20" s="3"/>
      <c r="H20" s="3">
        <v>2500</v>
      </c>
      <c r="I20" s="3"/>
      <c r="J20" s="3"/>
      <c r="K20" s="3"/>
      <c r="L20" s="3"/>
      <c r="M20" s="3"/>
      <c r="N20" s="3"/>
      <c r="O20" s="3"/>
      <c r="P20" s="1"/>
    </row>
    <row r="21" spans="1:16" x14ac:dyDescent="0.25">
      <c r="A21" s="1"/>
      <c r="B21" s="17"/>
      <c r="C21" s="17"/>
      <c r="D21" s="3"/>
      <c r="E21" s="3"/>
      <c r="F21" s="3"/>
      <c r="G21" s="3"/>
      <c r="H21" s="3">
        <v>2500</v>
      </c>
      <c r="I21" s="3"/>
      <c r="J21" s="3"/>
      <c r="K21" s="3"/>
      <c r="L21" s="3"/>
      <c r="M21" s="3"/>
      <c r="N21" s="3"/>
      <c r="O21" s="3"/>
      <c r="P21" s="1"/>
    </row>
    <row r="22" spans="1:16" x14ac:dyDescent="0.25">
      <c r="A22" s="1"/>
      <c r="B22" s="17"/>
      <c r="C22" s="17"/>
      <c r="D22" s="3"/>
      <c r="E22" s="3"/>
      <c r="F22" s="3"/>
      <c r="G22" s="3"/>
      <c r="H22" s="3">
        <v>1500</v>
      </c>
      <c r="I22" s="3"/>
      <c r="J22" s="3"/>
      <c r="K22" s="3"/>
      <c r="L22" s="3"/>
      <c r="M22" s="3"/>
      <c r="N22" s="3"/>
      <c r="O22" s="3"/>
      <c r="P22" s="1"/>
    </row>
    <row r="23" spans="1:16" x14ac:dyDescent="0.25">
      <c r="A23" s="11">
        <f>G23+G24</f>
        <v>20000</v>
      </c>
      <c r="B23" s="16" t="s">
        <v>16</v>
      </c>
      <c r="C23" s="16"/>
      <c r="D23" s="11"/>
      <c r="E23" s="11"/>
      <c r="F23" s="11"/>
      <c r="G23" s="11">
        <v>10000</v>
      </c>
      <c r="H23" s="11"/>
      <c r="I23" s="11"/>
      <c r="J23" s="11"/>
      <c r="K23" s="11"/>
      <c r="L23" s="11"/>
      <c r="M23" s="11"/>
      <c r="N23" s="11"/>
      <c r="O23" s="11"/>
      <c r="P23" s="10"/>
    </row>
    <row r="24" spans="1:16" x14ac:dyDescent="0.25">
      <c r="A24" s="10"/>
      <c r="B24" s="16"/>
      <c r="C24" s="16"/>
      <c r="D24" s="11"/>
      <c r="E24" s="11"/>
      <c r="F24" s="11"/>
      <c r="G24" s="11">
        <v>10000</v>
      </c>
      <c r="H24" s="11"/>
      <c r="I24" s="11"/>
      <c r="J24" s="11"/>
      <c r="K24" s="11"/>
      <c r="L24" s="11"/>
      <c r="M24" s="11"/>
      <c r="N24" s="11"/>
      <c r="O24" s="11"/>
      <c r="P24" s="10"/>
    </row>
    <row r="25" spans="1:16" x14ac:dyDescent="0.25">
      <c r="A25" s="3">
        <f>F25+H25+F26+F27+F28</f>
        <v>5750</v>
      </c>
      <c r="B25" s="17" t="s">
        <v>18</v>
      </c>
      <c r="C25" s="17"/>
      <c r="D25" s="3"/>
      <c r="E25" s="3"/>
      <c r="F25" s="3">
        <v>1500</v>
      </c>
      <c r="G25" s="3"/>
      <c r="H25" s="3">
        <v>1000</v>
      </c>
      <c r="I25" s="3"/>
      <c r="J25" s="3"/>
      <c r="K25" s="3"/>
      <c r="L25" s="3"/>
      <c r="M25" s="3"/>
      <c r="N25" s="3"/>
      <c r="O25" s="3"/>
      <c r="P25" s="1"/>
    </row>
    <row r="26" spans="1:16" x14ac:dyDescent="0.25">
      <c r="A26" s="1"/>
      <c r="B26" s="17"/>
      <c r="C26" s="17"/>
      <c r="D26" s="3"/>
      <c r="E26" s="3"/>
      <c r="F26" s="3">
        <v>1500</v>
      </c>
      <c r="G26" s="3"/>
      <c r="H26" s="3"/>
      <c r="I26" s="3"/>
      <c r="J26" s="3"/>
      <c r="K26" s="3"/>
      <c r="L26" s="3"/>
      <c r="M26" s="3"/>
      <c r="N26" s="3"/>
      <c r="O26" s="3"/>
      <c r="P26" s="1"/>
    </row>
    <row r="27" spans="1:16" x14ac:dyDescent="0.25">
      <c r="A27" s="1"/>
      <c r="B27" s="17"/>
      <c r="C27" s="17"/>
      <c r="D27" s="3"/>
      <c r="E27" s="3"/>
      <c r="F27" s="3">
        <v>1500</v>
      </c>
      <c r="G27" s="3"/>
      <c r="H27" s="3"/>
      <c r="I27" s="3"/>
      <c r="J27" s="3"/>
      <c r="K27" s="3"/>
      <c r="L27" s="3"/>
      <c r="M27" s="3"/>
      <c r="N27" s="3"/>
      <c r="O27" s="3"/>
      <c r="P27" s="1"/>
    </row>
    <row r="28" spans="1:16" x14ac:dyDescent="0.25">
      <c r="A28" s="1"/>
      <c r="B28" s="17"/>
      <c r="C28" s="17"/>
      <c r="D28" s="3"/>
      <c r="E28" s="3"/>
      <c r="F28" s="3">
        <v>250</v>
      </c>
      <c r="G28" s="3"/>
      <c r="H28" s="3"/>
      <c r="I28" s="3"/>
      <c r="J28" s="3"/>
      <c r="K28" s="3"/>
      <c r="L28" s="3"/>
      <c r="M28" s="3"/>
      <c r="N28" s="3"/>
      <c r="O28" s="3"/>
      <c r="P28" s="1"/>
    </row>
    <row r="29" spans="1:16" x14ac:dyDescent="0.25">
      <c r="A29" s="11">
        <f>+F29</f>
        <v>50000</v>
      </c>
      <c r="B29" s="16" t="s">
        <v>19</v>
      </c>
      <c r="C29" s="16"/>
      <c r="D29" s="11"/>
      <c r="E29" s="10"/>
      <c r="F29" s="11">
        <v>50000</v>
      </c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1:16" x14ac:dyDescent="0.25">
      <c r="A30" s="3">
        <f>+D30+F30+D31+F31+F32+F33</f>
        <v>46800</v>
      </c>
      <c r="B30" s="17" t="s">
        <v>20</v>
      </c>
      <c r="C30" s="17"/>
      <c r="D30" s="3">
        <v>35000</v>
      </c>
      <c r="E30" s="1"/>
      <c r="F30" s="3">
        <v>2500</v>
      </c>
      <c r="G30" s="3"/>
      <c r="H30" s="3"/>
      <c r="I30" s="3"/>
      <c r="J30" s="3"/>
      <c r="K30" s="3"/>
      <c r="L30" s="3"/>
      <c r="M30" s="3"/>
      <c r="N30" s="3"/>
      <c r="O30" s="3"/>
      <c r="P30" s="1"/>
    </row>
    <row r="31" spans="1:16" x14ac:dyDescent="0.25">
      <c r="A31" s="1"/>
      <c r="B31" s="17"/>
      <c r="C31" s="17"/>
      <c r="D31" s="3">
        <v>5300</v>
      </c>
      <c r="E31" s="1"/>
      <c r="F31" s="3">
        <v>1500</v>
      </c>
      <c r="G31" s="3"/>
      <c r="H31" s="3"/>
      <c r="I31" s="3"/>
      <c r="J31" s="3"/>
      <c r="K31" s="3"/>
      <c r="L31" s="3"/>
      <c r="M31" s="3"/>
      <c r="N31" s="3"/>
      <c r="O31" s="3"/>
      <c r="P31" s="1"/>
    </row>
    <row r="32" spans="1:16" x14ac:dyDescent="0.25">
      <c r="A32" s="1"/>
      <c r="B32" s="17"/>
      <c r="C32" s="17"/>
      <c r="D32" s="3"/>
      <c r="E32" s="1"/>
      <c r="F32" s="3">
        <v>1000</v>
      </c>
      <c r="G32" s="3"/>
      <c r="H32" s="3"/>
      <c r="I32" s="3"/>
      <c r="J32" s="3"/>
      <c r="K32" s="3"/>
      <c r="L32" s="3"/>
      <c r="M32" s="3"/>
      <c r="N32" s="3"/>
      <c r="O32" s="3"/>
      <c r="P32" s="1"/>
    </row>
    <row r="33" spans="1:16" x14ac:dyDescent="0.25">
      <c r="A33" s="1"/>
      <c r="B33" s="17"/>
      <c r="C33" s="17"/>
      <c r="D33" s="3"/>
      <c r="E33" s="1"/>
      <c r="F33" s="3">
        <v>1500</v>
      </c>
      <c r="G33" s="3"/>
      <c r="H33" s="3"/>
      <c r="I33" s="3"/>
      <c r="K33" s="1"/>
      <c r="L33" s="1"/>
      <c r="M33" s="3"/>
      <c r="N33" s="3"/>
      <c r="O33" s="3"/>
      <c r="P33" s="1"/>
    </row>
    <row r="34" spans="1:16" x14ac:dyDescent="0.25">
      <c r="A34" s="11">
        <f>+F34+H34+J34+K34+L34+H35+K35+L35+L36</f>
        <v>8535</v>
      </c>
      <c r="B34" s="16" t="s">
        <v>21</v>
      </c>
      <c r="C34" s="16"/>
      <c r="D34" s="11"/>
      <c r="E34" s="10"/>
      <c r="F34" s="11">
        <v>500</v>
      </c>
      <c r="G34" s="11"/>
      <c r="H34" s="11">
        <v>300</v>
      </c>
      <c r="I34" s="11"/>
      <c r="J34" s="11">
        <v>1000</v>
      </c>
      <c r="K34" s="11">
        <v>1500</v>
      </c>
      <c r="L34" s="11">
        <v>250</v>
      </c>
      <c r="M34" s="11"/>
      <c r="N34" s="11"/>
      <c r="O34" s="11"/>
      <c r="P34" s="10"/>
    </row>
    <row r="35" spans="1:16" x14ac:dyDescent="0.25">
      <c r="A35" s="10"/>
      <c r="B35" s="16"/>
      <c r="C35" s="16"/>
      <c r="D35" s="11"/>
      <c r="E35" s="10"/>
      <c r="F35" s="11"/>
      <c r="G35" s="11"/>
      <c r="H35" s="11">
        <v>300</v>
      </c>
      <c r="I35" s="11"/>
      <c r="J35" s="11"/>
      <c r="K35" s="11">
        <v>4135</v>
      </c>
      <c r="L35" s="11">
        <v>300</v>
      </c>
      <c r="M35" s="11"/>
      <c r="N35" s="11"/>
      <c r="O35" s="11"/>
      <c r="P35" s="10"/>
    </row>
    <row r="36" spans="1:16" x14ac:dyDescent="0.25">
      <c r="A36" s="10"/>
      <c r="B36" s="16"/>
      <c r="C36" s="16"/>
      <c r="D36" s="11"/>
      <c r="E36" s="10"/>
      <c r="F36" s="11"/>
      <c r="G36" s="11"/>
      <c r="H36" s="11"/>
      <c r="I36" s="11"/>
      <c r="J36" s="11"/>
      <c r="K36" s="11"/>
      <c r="L36" s="11">
        <v>250</v>
      </c>
      <c r="M36" s="11"/>
      <c r="N36" s="11"/>
      <c r="O36" s="11"/>
      <c r="P36" s="10"/>
    </row>
    <row r="37" spans="1:16" x14ac:dyDescent="0.25">
      <c r="A37" s="3">
        <f>D37+F37+F38+F39</f>
        <v>10351</v>
      </c>
      <c r="B37" s="17" t="s">
        <v>3</v>
      </c>
      <c r="C37" s="17"/>
      <c r="D37" s="3">
        <v>5300</v>
      </c>
      <c r="E37" s="1"/>
      <c r="F37" s="3">
        <v>1440</v>
      </c>
      <c r="G37" s="3"/>
      <c r="H37" s="3"/>
      <c r="I37" s="3"/>
      <c r="J37" s="3"/>
      <c r="K37" s="3"/>
      <c r="L37" s="3"/>
      <c r="M37" s="3"/>
      <c r="N37" s="3"/>
      <c r="O37" s="3"/>
      <c r="P37" s="1"/>
    </row>
    <row r="38" spans="1:16" x14ac:dyDescent="0.25">
      <c r="A38" s="1"/>
      <c r="B38" s="17"/>
      <c r="C38" s="17"/>
      <c r="D38" s="3"/>
      <c r="E38" s="1"/>
      <c r="F38" s="3">
        <v>1386</v>
      </c>
      <c r="G38" s="3"/>
      <c r="H38" s="3"/>
      <c r="I38" s="3"/>
      <c r="J38" s="3"/>
      <c r="K38" s="3"/>
      <c r="L38" s="3"/>
      <c r="M38" s="3"/>
      <c r="N38" s="3"/>
      <c r="O38" s="3"/>
      <c r="P38" s="1"/>
    </row>
    <row r="39" spans="1:16" x14ac:dyDescent="0.25">
      <c r="A39" s="1"/>
      <c r="B39" s="17"/>
      <c r="C39" s="17"/>
      <c r="D39" s="3"/>
      <c r="E39" s="1"/>
      <c r="F39" s="3">
        <v>2225</v>
      </c>
      <c r="G39" s="3"/>
      <c r="H39" s="3"/>
      <c r="I39" s="3"/>
      <c r="J39" s="3"/>
      <c r="K39" s="3"/>
      <c r="L39" s="3"/>
      <c r="M39" s="3"/>
      <c r="N39" s="3"/>
      <c r="O39" s="3"/>
      <c r="P39" s="1"/>
    </row>
    <row r="40" spans="1:16" x14ac:dyDescent="0.25">
      <c r="A40" s="11">
        <f>D40+F40+H40+F41</f>
        <v>10500</v>
      </c>
      <c r="B40" s="16" t="s">
        <v>22</v>
      </c>
      <c r="C40" s="16"/>
      <c r="D40" s="11">
        <v>5000</v>
      </c>
      <c r="E40" s="12"/>
      <c r="F40" s="11">
        <v>1500</v>
      </c>
      <c r="G40" s="11"/>
      <c r="H40" s="11">
        <v>2500</v>
      </c>
      <c r="I40" s="11"/>
      <c r="J40" s="11"/>
      <c r="K40" s="11"/>
      <c r="L40" s="11"/>
      <c r="M40" s="11"/>
      <c r="N40" s="11"/>
      <c r="O40" s="11"/>
      <c r="P40" s="1"/>
    </row>
    <row r="41" spans="1:16" ht="15.75" thickBot="1" x14ac:dyDescent="0.3">
      <c r="A41" s="14"/>
      <c r="B41" s="10"/>
      <c r="C41" s="10"/>
      <c r="D41" s="11"/>
      <c r="E41" s="11"/>
      <c r="F41" s="11">
        <v>1500</v>
      </c>
      <c r="G41" s="11"/>
      <c r="H41" s="11"/>
      <c r="I41" s="11"/>
      <c r="J41" s="11"/>
      <c r="K41" s="11"/>
      <c r="L41" s="11"/>
      <c r="M41" s="11"/>
      <c r="N41" s="11"/>
      <c r="O41" s="11"/>
      <c r="P41" s="19"/>
    </row>
    <row r="42" spans="1:16" ht="15.75" thickBot="1" x14ac:dyDescent="0.3">
      <c r="A42" s="15">
        <f>SUM(A10:A41)</f>
        <v>815886</v>
      </c>
      <c r="B42" s="13"/>
      <c r="C42" s="25">
        <f>SUM(C10:C41)</f>
        <v>25000</v>
      </c>
      <c r="D42" s="4">
        <f>SUM(D10:D41)</f>
        <v>214150</v>
      </c>
      <c r="E42" s="4">
        <f>SUM(E10:E41)</f>
        <v>6000</v>
      </c>
      <c r="F42" s="4">
        <f>SUM(F10:F41)</f>
        <v>77701</v>
      </c>
      <c r="G42" s="4">
        <f>SUM(G10:G41)</f>
        <v>75300</v>
      </c>
      <c r="H42" s="4">
        <f t="shared" ref="H42:O42" si="0">SUM(H11:H41)</f>
        <v>13800</v>
      </c>
      <c r="I42" s="4">
        <f t="shared" si="0"/>
        <v>5000</v>
      </c>
      <c r="J42" s="4">
        <f t="shared" si="0"/>
        <v>1250</v>
      </c>
      <c r="K42" s="4">
        <f t="shared" si="0"/>
        <v>6135</v>
      </c>
      <c r="L42" s="4">
        <f t="shared" si="0"/>
        <v>1550</v>
      </c>
      <c r="M42" s="4">
        <f t="shared" si="0"/>
        <v>50000</v>
      </c>
      <c r="N42" s="4">
        <f t="shared" si="0"/>
        <v>10000</v>
      </c>
      <c r="O42" s="4">
        <f t="shared" si="0"/>
        <v>30000</v>
      </c>
      <c r="P42" s="21">
        <f>SUM(P11:P41)</f>
        <v>300000</v>
      </c>
    </row>
    <row r="43" spans="1:16" ht="45" customHeight="1" x14ac:dyDescent="0.25">
      <c r="C43" s="2" t="s">
        <v>27</v>
      </c>
      <c r="D43" s="5" t="s">
        <v>1</v>
      </c>
      <c r="E43" s="5" t="s">
        <v>2</v>
      </c>
      <c r="F43" s="5" t="s">
        <v>3</v>
      </c>
      <c r="G43" s="5" t="s">
        <v>17</v>
      </c>
      <c r="H43" s="5" t="s">
        <v>5</v>
      </c>
      <c r="I43" s="5" t="s">
        <v>6</v>
      </c>
      <c r="J43" s="5" t="s">
        <v>8</v>
      </c>
      <c r="K43" s="5" t="s">
        <v>9</v>
      </c>
      <c r="L43" s="5" t="s">
        <v>10</v>
      </c>
      <c r="M43" s="9" t="s">
        <v>12</v>
      </c>
      <c r="N43" s="2" t="s">
        <v>13</v>
      </c>
      <c r="O43" s="2" t="s">
        <v>14</v>
      </c>
      <c r="P43" s="20" t="s">
        <v>25</v>
      </c>
    </row>
    <row r="44" spans="1:16" x14ac:dyDescent="0.25">
      <c r="B44" t="s">
        <v>28</v>
      </c>
    </row>
  </sheetData>
  <pageMargins left="0.25" right="0.25" top="0.5" bottom="0.5" header="0.05" footer="0.05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Tresser</dc:creator>
  <cp:lastModifiedBy>Tom Tresser</cp:lastModifiedBy>
  <cp:lastPrinted>2015-12-02T00:06:08Z</cp:lastPrinted>
  <dcterms:created xsi:type="dcterms:W3CDTF">2015-12-01T23:20:08Z</dcterms:created>
  <dcterms:modified xsi:type="dcterms:W3CDTF">2018-02-19T17:55:01Z</dcterms:modified>
</cp:coreProperties>
</file>